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oule D1" sheetId="1" r:id="rId1"/>
  </sheets>
  <definedNames>
    <definedName name="_xlnm.Print_Area" localSheetId="0">'Poule D1'!$A$1:$F$55</definedName>
  </definedNames>
  <calcPr fullCalcOnLoad="1"/>
</workbook>
</file>

<file path=xl/sharedStrings.xml><?xml version="1.0" encoding="utf-8"?>
<sst xmlns="http://schemas.openxmlformats.org/spreadsheetml/2006/main" count="72" uniqueCount="29">
  <si>
    <t>DEPARTEMENTALE D 3</t>
  </si>
  <si>
    <t>CANTAL</t>
  </si>
  <si>
    <t xml:space="preserve"> Phase 2</t>
  </si>
  <si>
    <t xml:space="preserve">   Saison 2018 / 2019</t>
  </si>
  <si>
    <t>Composition</t>
  </si>
  <si>
    <t>ARPAJON 4</t>
  </si>
  <si>
    <t>av un seul Eq à dom</t>
  </si>
  <si>
    <t>MURAT 3</t>
  </si>
  <si>
    <t>idem 2 opp à la 1</t>
  </si>
  <si>
    <t>MAURIAC 2</t>
  </si>
  <si>
    <t>RAS</t>
  </si>
  <si>
    <t>LAROQUEBROU 1</t>
  </si>
  <si>
    <t>opp à l'équipe 2</t>
  </si>
  <si>
    <t>NAUCELLES 4</t>
  </si>
  <si>
    <t>ST-GEORGES 2</t>
  </si>
  <si>
    <t>opp à l'équipe 1</t>
  </si>
  <si>
    <t>LAROQUEBROU 2</t>
  </si>
  <si>
    <t>déplacement de</t>
  </si>
  <si>
    <t>1 ère Journée : 18/01/2019</t>
  </si>
  <si>
    <t>KM</t>
  </si>
  <si>
    <t>reçoit</t>
  </si>
  <si>
    <t>total</t>
  </si>
  <si>
    <t>2 ème Journée : 01/02/2019</t>
  </si>
  <si>
    <t>3 ème Journée : 08/03/2019</t>
  </si>
  <si>
    <t>4 ème Journée : 22/03/2019</t>
  </si>
  <si>
    <t>5 ème Journée : 05/04/2019</t>
  </si>
  <si>
    <t>6 ème Journée : 26/04/2019</t>
  </si>
  <si>
    <t>7 ème Journée : 10/05/2019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</si>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</sst>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14"/>
      <name val="MS Sans Serif"/>
      <family val="2"/>
    </font>
    <font>
      <b/>
      <sz val="13.5"/>
      <name val="MS Sans Serif"/>
      <family val="2"/>
    </font>
    <font>
      <b/>
      <sz val="10"/>
      <name val="Arial"/>
      <family val="2"/>
    </font>
    <font>
      <sz val="8.5"/>
      <name val="MS Sans Serif"/>
      <family val="2"/>
    </font>
    <font>
      <b/>
      <sz val="8.5"/>
      <name val="MS Sans Serif"/>
      <family val="2"/>
    </font>
    <font>
      <b/>
      <i/>
      <sz val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4" fontId="2" fillId="0" borderId="0" xfId="0" applyFont="1" applyAlignment="1">
      <alignment horizontal="left" vertical="center"/>
    </xf>
    <xf numFmtId="164" fontId="2" fillId="0" borderId="0" xfId="0" applyFont="1" applyAlignment="1">
      <alignment/>
    </xf>
    <xf numFmtId="164" fontId="5" fillId="0" borderId="0" xfId="0" applyFont="1" applyBorder="1" applyAlignment="1">
      <alignment horizontal="left" vertical="center"/>
    </xf>
    <xf numFmtId="164" fontId="2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0" fillId="2" borderId="0" xfId="0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/>
    </xf>
    <xf numFmtId="164" fontId="6" fillId="2" borderId="0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2" xfId="0" applyFont="1" applyBorder="1" applyAlignment="1">
      <alignment/>
    </xf>
    <xf numFmtId="164" fontId="7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5" xfId="0" applyFont="1" applyBorder="1" applyAlignment="1">
      <alignment horizontal="left"/>
    </xf>
    <xf numFmtId="164" fontId="0" fillId="0" borderId="6" xfId="0" applyFont="1" applyBorder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2" fillId="0" borderId="9" xfId="0" applyFont="1" applyBorder="1" applyAlignment="1">
      <alignment horizontal="left"/>
    </xf>
    <xf numFmtId="164" fontId="0" fillId="0" borderId="10" xfId="0" applyBorder="1" applyAlignment="1">
      <alignment/>
    </xf>
    <xf numFmtId="164" fontId="0" fillId="0" borderId="11" xfId="0" applyBorder="1" applyAlignment="1">
      <alignment/>
    </xf>
    <xf numFmtId="164" fontId="2" fillId="0" borderId="12" xfId="0" applyFont="1" applyBorder="1" applyAlignment="1">
      <alignment/>
    </xf>
    <xf numFmtId="164" fontId="8" fillId="0" borderId="13" xfId="0" applyFont="1" applyBorder="1" applyAlignment="1">
      <alignment/>
    </xf>
    <xf numFmtId="164" fontId="0" fillId="0" borderId="6" xfId="0" applyBorder="1" applyAlignment="1">
      <alignment/>
    </xf>
    <xf numFmtId="164" fontId="2" fillId="0" borderId="14" xfId="0" applyFont="1" applyBorder="1" applyAlignment="1">
      <alignment/>
    </xf>
    <xf numFmtId="164" fontId="0" fillId="2" borderId="6" xfId="0" applyFill="1" applyBorder="1" applyAlignment="1">
      <alignment/>
    </xf>
    <xf numFmtId="164" fontId="0" fillId="2" borderId="0" xfId="0" applyFont="1" applyFill="1" applyBorder="1" applyAlignment="1">
      <alignment horizontal="center"/>
    </xf>
    <xf numFmtId="164" fontId="2" fillId="0" borderId="6" xfId="0" applyFont="1" applyBorder="1" applyAlignment="1">
      <alignment/>
    </xf>
    <xf numFmtId="164" fontId="2" fillId="0" borderId="15" xfId="0" applyFont="1" applyBorder="1" applyAlignment="1">
      <alignment horizontal="left"/>
    </xf>
    <xf numFmtId="164" fontId="2" fillId="0" borderId="16" xfId="0" applyFont="1" applyBorder="1" applyAlignment="1">
      <alignment horizontal="left"/>
    </xf>
    <xf numFmtId="164" fontId="2" fillId="0" borderId="17" xfId="0" applyFont="1" applyBorder="1" applyAlignment="1">
      <alignment horizontal="left"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19" xfId="0" applyBorder="1" applyAlignment="1">
      <alignment/>
    </xf>
    <xf numFmtId="164" fontId="2" fillId="0" borderId="20" xfId="0" applyFont="1" applyBorder="1" applyAlignment="1">
      <alignment/>
    </xf>
    <xf numFmtId="164" fontId="8" fillId="0" borderId="2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200025</xdr:rowOff>
    </xdr:from>
    <xdr:to>
      <xdr:col>0</xdr:col>
      <xdr:colOff>1247775</xdr:colOff>
      <xdr:row>8</xdr:row>
      <xdr:rowOff>238125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7725"/>
          <a:ext cx="1247775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tabSelected="1" workbookViewId="0" topLeftCell="A1">
      <selection activeCell="C7" sqref="C7"/>
    </sheetView>
  </sheetViews>
  <sheetFormatPr defaultColWidth="11.421875" defaultRowHeight="12.75"/>
  <cols>
    <col min="1" max="1" width="19.00390625" style="0" customWidth="1"/>
    <col min="2" max="2" width="5.7109375" style="0" customWidth="1"/>
    <col min="3" max="3" width="20.7109375" style="0" customWidth="1"/>
    <col min="4" max="4" width="5.00390625" style="0" customWidth="1"/>
    <col min="5" max="5" width="20.7109375" style="0" customWidth="1"/>
    <col min="6" max="6" width="2.28125" style="1" customWidth="1"/>
    <col min="8" max="8" width="12.7109375" style="0" customWidth="1"/>
    <col min="9" max="9" width="4.421875" style="0" customWidth="1"/>
    <col min="18" max="18" width="12.140625" style="0" customWidth="1"/>
  </cols>
  <sheetData>
    <row r="1" spans="1:5" ht="18" customHeight="1">
      <c r="A1" s="2" t="s">
        <v>0</v>
      </c>
      <c r="B1" s="2"/>
      <c r="C1" s="2"/>
      <c r="D1" s="2"/>
      <c r="E1" s="3" t="s">
        <v>1</v>
      </c>
    </row>
    <row r="2" spans="1:24" s="8" customFormat="1" ht="13.5" customHeight="1">
      <c r="A2" s="4" t="s">
        <v>2</v>
      </c>
      <c r="B2" s="5"/>
      <c r="C2" s="6"/>
      <c r="D2" s="7" t="s">
        <v>3</v>
      </c>
      <c r="E2" s="7"/>
      <c r="F2" s="7"/>
      <c r="H2" s="9"/>
      <c r="I2" s="9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9.5" customHeight="1">
      <c r="A3" s="11" t="s">
        <v>4</v>
      </c>
      <c r="B3" s="12">
        <v>1</v>
      </c>
      <c r="C3" s="13" t="s">
        <v>5</v>
      </c>
      <c r="D3" s="1"/>
      <c r="E3" s="13" t="s">
        <v>6</v>
      </c>
      <c r="H3" s="14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2:24" ht="19.5" customHeight="1">
      <c r="B4" s="12">
        <v>2</v>
      </c>
      <c r="C4" s="13" t="s">
        <v>7</v>
      </c>
      <c r="D4" s="2"/>
      <c r="E4" s="13" t="s">
        <v>8</v>
      </c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9.5" customHeight="1">
      <c r="A5" s="6"/>
      <c r="B5" s="12">
        <v>3</v>
      </c>
      <c r="C5" s="13" t="s">
        <v>9</v>
      </c>
      <c r="D5" s="2"/>
      <c r="E5" s="13" t="s">
        <v>10</v>
      </c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2:24" ht="19.5" customHeight="1">
      <c r="B6" s="12">
        <v>4</v>
      </c>
      <c r="C6" s="13" t="s">
        <v>11</v>
      </c>
      <c r="D6" s="2"/>
      <c r="E6" s="13" t="s">
        <v>12</v>
      </c>
      <c r="H6" s="14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2:24" ht="19.5" customHeight="1">
      <c r="B7" s="12">
        <v>5</v>
      </c>
      <c r="C7" s="13"/>
      <c r="D7" s="2"/>
      <c r="E7" s="13"/>
      <c r="H7" s="14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2:24" ht="19.5" customHeight="1">
      <c r="B8" s="12">
        <v>6</v>
      </c>
      <c r="C8" s="13" t="s">
        <v>13</v>
      </c>
      <c r="D8" s="2"/>
      <c r="E8" s="13" t="s">
        <v>10</v>
      </c>
      <c r="H8" s="14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9.5" customHeight="1">
      <c r="A9" s="6"/>
      <c r="B9" s="12">
        <v>7</v>
      </c>
      <c r="C9" s="13" t="s">
        <v>14</v>
      </c>
      <c r="D9" s="2"/>
      <c r="E9" s="13" t="s">
        <v>15</v>
      </c>
      <c r="H9" s="14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</row>
    <row r="10" spans="1:24" ht="19.5" customHeight="1">
      <c r="A10" s="16"/>
      <c r="B10" s="12">
        <v>8</v>
      </c>
      <c r="C10" s="13" t="s">
        <v>16</v>
      </c>
      <c r="E10" s="13" t="s">
        <v>15</v>
      </c>
      <c r="H10" s="14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2:24" ht="14.25" customHeight="1">
      <c r="B11" s="17"/>
      <c r="C11" s="18"/>
      <c r="E11" t="s">
        <v>17</v>
      </c>
      <c r="H11" s="14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12.75">
      <c r="A12" s="19" t="s">
        <v>18</v>
      </c>
      <c r="B12" s="19"/>
      <c r="C12" s="19"/>
      <c r="D12" s="20" t="s">
        <v>19</v>
      </c>
      <c r="E12" s="21" t="str">
        <f>C3</f>
        <v>ARPAJON 4</v>
      </c>
      <c r="F12" s="22">
        <v>1</v>
      </c>
      <c r="H12" s="14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12.75">
      <c r="A13" s="23" t="str">
        <f>C3</f>
        <v>ARPAJON 4</v>
      </c>
      <c r="B13" s="24" t="s">
        <v>20</v>
      </c>
      <c r="C13" s="25" t="str">
        <f>C10</f>
        <v>LAROQUEBROU 2</v>
      </c>
      <c r="D13" s="26" t="e">
        <f>VLOOKUP(E12,H3:X17,(VLOOKUP(E13,H3:I17,2)))</f>
        <v>#N/A</v>
      </c>
      <c r="E13" s="27" t="str">
        <f>C9</f>
        <v>ST-GEORGES 2</v>
      </c>
      <c r="F13" s="28">
        <v>7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12.75">
      <c r="A14" s="23" t="str">
        <f>C4</f>
        <v>MURAT 3</v>
      </c>
      <c r="B14" s="24" t="s">
        <v>20</v>
      </c>
      <c r="C14" s="25" t="str">
        <f>C9</f>
        <v>ST-GEORGES 2</v>
      </c>
      <c r="D14" s="29" t="e">
        <f>VLOOKUP(C3,H3:X17,(VLOOKUP(C7,H3:J17,2)))</f>
        <v>#N/A</v>
      </c>
      <c r="E14" s="30">
        <f>C7</f>
        <v>0</v>
      </c>
      <c r="F14" s="28">
        <v>5</v>
      </c>
      <c r="H14" s="1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12.75">
      <c r="A15" s="23" t="str">
        <f>C5</f>
        <v>MAURIAC 2</v>
      </c>
      <c r="B15" s="24" t="s">
        <v>20</v>
      </c>
      <c r="C15" s="25" t="str">
        <f>C8</f>
        <v>NAUCELLES 4</v>
      </c>
      <c r="D15" s="29" t="e">
        <f>VLOOKUP(E12,H3:X17,(VLOOKUP(E15,H3:I17,2)))</f>
        <v>#N/A</v>
      </c>
      <c r="E15" s="30" t="str">
        <f>C5</f>
        <v>MAURIAC 2</v>
      </c>
      <c r="F15" s="28">
        <v>3</v>
      </c>
      <c r="H15" s="14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12.75">
      <c r="A16" s="23" t="str">
        <f>C6</f>
        <v>LAROQUEBROU 1</v>
      </c>
      <c r="B16" s="24" t="s">
        <v>20</v>
      </c>
      <c r="C16" s="25">
        <f>C7</f>
        <v>0</v>
      </c>
      <c r="D16" s="31" t="e">
        <f>D13+D14+D15</f>
        <v>#N/A</v>
      </c>
      <c r="E16" s="32" t="s">
        <v>21</v>
      </c>
      <c r="H16" s="14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12.75">
      <c r="A17" s="33"/>
      <c r="B17" s="16"/>
      <c r="C17" s="16"/>
      <c r="D17" s="20" t="s">
        <v>19</v>
      </c>
      <c r="E17" s="21" t="str">
        <f>C4</f>
        <v>MURAT 3</v>
      </c>
      <c r="F17" s="22">
        <v>2</v>
      </c>
      <c r="H17" s="14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6" ht="12.75">
      <c r="A18" s="34" t="s">
        <v>22</v>
      </c>
      <c r="B18" s="34"/>
      <c r="C18" s="34"/>
      <c r="D18" s="29" t="e">
        <f>VLOOKUP(E17,H3:X17,(VLOOKUP(E18,H3:I17,2)))</f>
        <v>#N/A</v>
      </c>
      <c r="E18" s="27" t="str">
        <f>C8</f>
        <v>NAUCELLES 4</v>
      </c>
      <c r="F18" s="28">
        <v>6</v>
      </c>
    </row>
    <row r="19" spans="1:6" ht="12.75">
      <c r="A19" s="33" t="str">
        <f>C9</f>
        <v>ST-GEORGES 2</v>
      </c>
      <c r="B19" s="24" t="s">
        <v>20</v>
      </c>
      <c r="C19" s="16" t="str">
        <f>C3</f>
        <v>ARPAJON 4</v>
      </c>
      <c r="D19" s="29" t="e">
        <f>VLOOKUP(E17,H3:X17,(VLOOKUP(E19,H3:I17,2)))</f>
        <v>#N/A</v>
      </c>
      <c r="E19" s="30" t="str">
        <f>C6</f>
        <v>LAROQUEBROU 1</v>
      </c>
      <c r="F19" s="28">
        <v>4</v>
      </c>
    </row>
    <row r="20" spans="1:6" ht="12.75">
      <c r="A20" s="35" t="str">
        <f>C8</f>
        <v>NAUCELLES 4</v>
      </c>
      <c r="B20" s="36" t="s">
        <v>20</v>
      </c>
      <c r="C20" s="15" t="str">
        <f>C4</f>
        <v>MURAT 3</v>
      </c>
      <c r="D20" s="29" t="e">
        <f>VLOOKUP(E17,H3:X17,(VLOOKUP(E20,H3:I17,2)))</f>
        <v>#N/A</v>
      </c>
      <c r="E20" s="30" t="str">
        <f>C3</f>
        <v>ARPAJON 4</v>
      </c>
      <c r="F20" s="28">
        <v>1</v>
      </c>
    </row>
    <row r="21" spans="1:5" ht="12.75">
      <c r="A21" s="33">
        <f>C7</f>
        <v>0</v>
      </c>
      <c r="B21" s="24" t="s">
        <v>20</v>
      </c>
      <c r="C21" s="16" t="str">
        <f>C5</f>
        <v>MAURIAC 2</v>
      </c>
      <c r="D21" s="31" t="e">
        <f>D18+D19+D20</f>
        <v>#N/A</v>
      </c>
      <c r="E21" s="32" t="s">
        <v>21</v>
      </c>
    </row>
    <row r="22" spans="1:6" ht="12.75">
      <c r="A22" s="35" t="str">
        <f>C10</f>
        <v>LAROQUEBROU 2</v>
      </c>
      <c r="B22" s="36" t="s">
        <v>20</v>
      </c>
      <c r="C22" s="15" t="str">
        <f>C6</f>
        <v>LAROQUEBROU 1</v>
      </c>
      <c r="D22" s="20" t="s">
        <v>19</v>
      </c>
      <c r="E22" s="21" t="str">
        <f>C5</f>
        <v>MAURIAC 2</v>
      </c>
      <c r="F22" s="22">
        <v>3</v>
      </c>
    </row>
    <row r="23" spans="1:6" ht="12.75">
      <c r="A23" s="33"/>
      <c r="B23" s="16"/>
      <c r="C23" s="16"/>
      <c r="D23" s="29" t="e">
        <f>VLOOKUP(E22,H3:X17,(VLOOKUP(E23,H3:I17,2)))</f>
        <v>#N/A</v>
      </c>
      <c r="E23" s="27">
        <f>C7</f>
        <v>0</v>
      </c>
      <c r="F23" s="28">
        <v>5</v>
      </c>
    </row>
    <row r="24" spans="1:6" ht="12.75">
      <c r="A24" s="37" t="s">
        <v>23</v>
      </c>
      <c r="B24" s="37"/>
      <c r="C24" s="37"/>
      <c r="D24" s="29" t="e">
        <f>VLOOKUP(E22,H3:X17,(VLOOKUP(E24,H3:I17,2)))</f>
        <v>#N/A</v>
      </c>
      <c r="E24" s="30" t="str">
        <f>C4</f>
        <v>MURAT 3</v>
      </c>
      <c r="F24" s="28">
        <v>2</v>
      </c>
    </row>
    <row r="25" spans="1:6" ht="12.75">
      <c r="A25" s="33" t="str">
        <f>C3</f>
        <v>ARPAJON 4</v>
      </c>
      <c r="B25" s="24" t="s">
        <v>20</v>
      </c>
      <c r="C25" s="16" t="str">
        <f>C8</f>
        <v>NAUCELLES 4</v>
      </c>
      <c r="D25" s="29" t="e">
        <f>VLOOKUP(E22,H3:X17,(VLOOKUP(E25,H3:I17,2)))</f>
        <v>#N/A</v>
      </c>
      <c r="E25" s="30" t="str">
        <f>C9</f>
        <v>ST-GEORGES 2</v>
      </c>
      <c r="F25" s="28">
        <v>7</v>
      </c>
    </row>
    <row r="26" spans="1:5" ht="12.75">
      <c r="A26" s="33" t="str">
        <f>C4</f>
        <v>MURAT 3</v>
      </c>
      <c r="B26" s="24" t="s">
        <v>20</v>
      </c>
      <c r="C26" s="16">
        <f>C7</f>
        <v>0</v>
      </c>
      <c r="D26" s="31" t="e">
        <f>D23+D24+D25</f>
        <v>#N/A</v>
      </c>
      <c r="E26" s="32" t="s">
        <v>21</v>
      </c>
    </row>
    <row r="27" spans="1:6" ht="12.75">
      <c r="A27" s="33" t="str">
        <f>C5</f>
        <v>MAURIAC 2</v>
      </c>
      <c r="B27" s="24" t="s">
        <v>20</v>
      </c>
      <c r="C27" s="16" t="str">
        <f>C6</f>
        <v>LAROQUEBROU 1</v>
      </c>
      <c r="D27" s="20" t="s">
        <v>19</v>
      </c>
      <c r="E27" s="21" t="str">
        <f>C6</f>
        <v>LAROQUEBROU 1</v>
      </c>
      <c r="F27" s="22">
        <v>4</v>
      </c>
    </row>
    <row r="28" spans="1:6" ht="12.75">
      <c r="A28" s="33" t="str">
        <f>C10</f>
        <v>LAROQUEBROU 2</v>
      </c>
      <c r="B28" s="24" t="s">
        <v>20</v>
      </c>
      <c r="C28" s="16" t="str">
        <f>C9</f>
        <v>ST-GEORGES 2</v>
      </c>
      <c r="D28" s="26" t="e">
        <f>VLOOKUP(E27,H3:X17,(VLOOKUP(E28,H3:I17,2)))</f>
        <v>#N/A</v>
      </c>
      <c r="E28" s="27" t="str">
        <f>C10</f>
        <v>LAROQUEBROU 2</v>
      </c>
      <c r="F28" s="38">
        <v>8</v>
      </c>
    </row>
    <row r="29" spans="1:6" ht="12.75">
      <c r="A29" s="33"/>
      <c r="B29" s="16"/>
      <c r="C29" s="16"/>
      <c r="D29" s="26" t="e">
        <f>VLOOKUP(E27,H3:X17,(VLOOKUP(E29,H3:I17,2)))</f>
        <v>#N/A</v>
      </c>
      <c r="E29" s="30" t="str">
        <f>C5</f>
        <v>MAURIAC 2</v>
      </c>
      <c r="F29" s="39">
        <v>3</v>
      </c>
    </row>
    <row r="30" spans="1:6" ht="12.75">
      <c r="A30" s="37" t="s">
        <v>24</v>
      </c>
      <c r="B30" s="37"/>
      <c r="C30" s="37"/>
      <c r="D30" s="26" t="e">
        <f>VLOOKUP(E27,H3:X17,(VLOOKUP(E30,H3:I17,2)))</f>
        <v>#N/A</v>
      </c>
      <c r="E30" s="30" t="str">
        <f>C3</f>
        <v>ARPAJON 4</v>
      </c>
      <c r="F30" s="39">
        <v>1</v>
      </c>
    </row>
    <row r="31" spans="1:6" ht="12.75">
      <c r="A31" s="33">
        <f>C7</f>
        <v>0</v>
      </c>
      <c r="B31" s="24" t="s">
        <v>20</v>
      </c>
      <c r="C31" s="16" t="str">
        <f>C3</f>
        <v>ARPAJON 4</v>
      </c>
      <c r="D31" s="26" t="e">
        <f>VLOOKUP(E27,H3:X17,(VLOOKUP(E31,H3:I17,2)))</f>
        <v>#N/A</v>
      </c>
      <c r="E31" s="30" t="str">
        <f>C8</f>
        <v>NAUCELLES 4</v>
      </c>
      <c r="F31" s="40">
        <v>6</v>
      </c>
    </row>
    <row r="32" spans="1:5" ht="12.75">
      <c r="A32" s="33" t="str">
        <f>C6</f>
        <v>LAROQUEBROU 1</v>
      </c>
      <c r="B32" s="24" t="s">
        <v>20</v>
      </c>
      <c r="C32" s="16" t="str">
        <f>C4</f>
        <v>MURAT 3</v>
      </c>
      <c r="D32" s="31" t="e">
        <f>D28+D29+D30+D31</f>
        <v>#N/A</v>
      </c>
      <c r="E32" s="32" t="s">
        <v>21</v>
      </c>
    </row>
    <row r="33" spans="1:6" ht="12.75">
      <c r="A33" s="33" t="str">
        <f>C5</f>
        <v>MAURIAC 2</v>
      </c>
      <c r="B33" s="24" t="s">
        <v>20</v>
      </c>
      <c r="C33" s="16" t="str">
        <f>C10</f>
        <v>LAROQUEBROU 2</v>
      </c>
      <c r="D33" s="20" t="s">
        <v>19</v>
      </c>
      <c r="E33" s="21">
        <f>C7</f>
        <v>0</v>
      </c>
      <c r="F33" s="22">
        <v>5</v>
      </c>
    </row>
    <row r="34" spans="1:6" ht="12.75">
      <c r="A34" s="33" t="str">
        <f>C8</f>
        <v>NAUCELLES 4</v>
      </c>
      <c r="B34" s="24" t="s">
        <v>20</v>
      </c>
      <c r="C34" s="16" t="str">
        <f>C9</f>
        <v>ST-GEORGES 2</v>
      </c>
      <c r="D34" s="26" t="e">
        <f>VLOOKUP(E33,H3:X17,(VLOOKUP(E34,H3:I17,2)))</f>
        <v>#N/A</v>
      </c>
      <c r="E34" s="27" t="str">
        <f>C6</f>
        <v>LAROQUEBROU 1</v>
      </c>
      <c r="F34" s="38">
        <v>4</v>
      </c>
    </row>
    <row r="35" spans="1:6" ht="12.75">
      <c r="A35" s="33"/>
      <c r="B35" s="16"/>
      <c r="C35" s="16"/>
      <c r="D35" s="26" t="e">
        <f>VLOOKUP(E33,H3:X17,(VLOOKUP(E35,H3:I17,2)))</f>
        <v>#N/A</v>
      </c>
      <c r="E35" s="30" t="str">
        <f>C4</f>
        <v>MURAT 3</v>
      </c>
      <c r="F35" s="39">
        <v>2</v>
      </c>
    </row>
    <row r="36" spans="1:6" ht="12.75">
      <c r="A36" s="37" t="s">
        <v>25</v>
      </c>
      <c r="B36" s="37"/>
      <c r="C36" s="37"/>
      <c r="D36" s="26" t="e">
        <f>VLOOKUP(E33,H3:X17,(VLOOKUP(E36,H3:I17,2)))</f>
        <v>#N/A</v>
      </c>
      <c r="E36" s="30" t="str">
        <f>C9</f>
        <v>ST-GEORGES 2</v>
      </c>
      <c r="F36" s="39">
        <v>7</v>
      </c>
    </row>
    <row r="37" spans="1:6" ht="12.75">
      <c r="A37" s="33" t="str">
        <f>C3</f>
        <v>ARPAJON 4</v>
      </c>
      <c r="B37" s="24" t="s">
        <v>20</v>
      </c>
      <c r="C37" s="16" t="str">
        <f>C6</f>
        <v>LAROQUEBROU 1</v>
      </c>
      <c r="D37" s="26" t="e">
        <f>VLOOKUP(E33,H3:X17,(VLOOKUP(E37,H3:I17,2)))</f>
        <v>#N/A</v>
      </c>
      <c r="E37" s="30" t="str">
        <f>C10</f>
        <v>LAROQUEBROU 2</v>
      </c>
      <c r="F37" s="40">
        <v>8</v>
      </c>
    </row>
    <row r="38" spans="1:5" ht="12.75">
      <c r="A38" s="33" t="str">
        <f>C4</f>
        <v>MURAT 3</v>
      </c>
      <c r="B38" s="24" t="s">
        <v>20</v>
      </c>
      <c r="C38" s="16" t="str">
        <f>C5</f>
        <v>MAURIAC 2</v>
      </c>
      <c r="D38" s="31" t="e">
        <f>D34+D35+D36+D37</f>
        <v>#N/A</v>
      </c>
      <c r="E38" s="32" t="s">
        <v>21</v>
      </c>
    </row>
    <row r="39" spans="1:6" ht="12.75">
      <c r="A39" s="33" t="str">
        <f>C9</f>
        <v>ST-GEORGES 2</v>
      </c>
      <c r="B39" s="24" t="s">
        <v>20</v>
      </c>
      <c r="C39" s="16">
        <f>C7</f>
        <v>0</v>
      </c>
      <c r="D39" s="20" t="s">
        <v>19</v>
      </c>
      <c r="E39" s="21" t="str">
        <f>C8</f>
        <v>NAUCELLES 4</v>
      </c>
      <c r="F39" s="22">
        <v>6</v>
      </c>
    </row>
    <row r="40" spans="1:6" ht="12.75">
      <c r="A40" s="33" t="str">
        <f>C10</f>
        <v>LAROQUEBROU 2</v>
      </c>
      <c r="B40" s="24" t="s">
        <v>20</v>
      </c>
      <c r="C40" s="16" t="str">
        <f>C8</f>
        <v>NAUCELLES 4</v>
      </c>
      <c r="D40" s="26" t="e">
        <f>VLOOKUP(E39,H3:X17,(VLOOKUP(E40,H3:I17,2)))</f>
        <v>#N/A</v>
      </c>
      <c r="E40" s="27" t="str">
        <f>C5</f>
        <v>MAURIAC 2</v>
      </c>
      <c r="F40" s="38">
        <v>3</v>
      </c>
    </row>
    <row r="41" spans="1:6" ht="12.75">
      <c r="A41" s="33"/>
      <c r="B41" s="16"/>
      <c r="C41" s="16"/>
      <c r="D41" s="26" t="e">
        <f>VLOOKUP(E39,H3:X17,(VLOOKUP(E41,H3:I17,2)))</f>
        <v>#N/A</v>
      </c>
      <c r="E41" s="30" t="str">
        <f>C3</f>
        <v>ARPAJON 4</v>
      </c>
      <c r="F41" s="39">
        <v>1</v>
      </c>
    </row>
    <row r="42" spans="1:6" ht="12.75">
      <c r="A42" s="37" t="s">
        <v>26</v>
      </c>
      <c r="B42" s="37"/>
      <c r="C42" s="37"/>
      <c r="D42" s="26" t="e">
        <f>VLOOKUP(E39,H3:X17,(VLOOKUP(E42,H3:I17,2)))</f>
        <v>#N/A</v>
      </c>
      <c r="E42" s="30" t="str">
        <f>C10</f>
        <v>LAROQUEBROU 2</v>
      </c>
      <c r="F42" s="39">
        <v>8</v>
      </c>
    </row>
    <row r="43" spans="1:6" ht="12.75">
      <c r="A43" s="33" t="str">
        <f>C5</f>
        <v>MAURIAC 2</v>
      </c>
      <c r="B43" s="24" t="s">
        <v>20</v>
      </c>
      <c r="C43" s="16" t="str">
        <f>C3</f>
        <v>ARPAJON 4</v>
      </c>
      <c r="D43" s="26" t="e">
        <f>VLOOKUP(E39,H3:X217,(VLOOKUP(E43,H3:I17,2)))</f>
        <v>#N/A</v>
      </c>
      <c r="E43" s="30">
        <f>C7</f>
        <v>0</v>
      </c>
      <c r="F43" s="40">
        <v>5</v>
      </c>
    </row>
    <row r="44" spans="1:5" ht="12.75">
      <c r="A44" s="33" t="str">
        <f>C4</f>
        <v>MURAT 3</v>
      </c>
      <c r="B44" s="24" t="s">
        <v>20</v>
      </c>
      <c r="C44" s="16" t="str">
        <f>C10</f>
        <v>LAROQUEBROU 2</v>
      </c>
      <c r="D44" s="31" t="e">
        <f>D40+D41+D42+D43</f>
        <v>#N/A</v>
      </c>
      <c r="E44" s="32" t="s">
        <v>21</v>
      </c>
    </row>
    <row r="45" spans="1:6" ht="12.75">
      <c r="A45" s="33" t="str">
        <f>C6</f>
        <v>LAROQUEBROU 1</v>
      </c>
      <c r="B45" s="24" t="s">
        <v>20</v>
      </c>
      <c r="C45" s="16" t="str">
        <f>C9</f>
        <v>ST-GEORGES 2</v>
      </c>
      <c r="D45" s="20" t="s">
        <v>19</v>
      </c>
      <c r="E45" s="21" t="str">
        <f>C9</f>
        <v>ST-GEORGES 2</v>
      </c>
      <c r="F45" s="22">
        <v>7</v>
      </c>
    </row>
    <row r="46" spans="1:6" ht="12.75">
      <c r="A46" s="33">
        <f>C7</f>
        <v>0</v>
      </c>
      <c r="B46" s="24" t="s">
        <v>20</v>
      </c>
      <c r="C46" s="16" t="str">
        <f>C8</f>
        <v>NAUCELLES 4</v>
      </c>
      <c r="D46" s="26" t="e">
        <f>VLOOKUP(E45,H3:X17,(VLOOKUP(E46,H3:I17,2)))</f>
        <v>#N/A</v>
      </c>
      <c r="E46" s="27" t="str">
        <f>C4</f>
        <v>MURAT 3</v>
      </c>
      <c r="F46" s="38">
        <v>2</v>
      </c>
    </row>
    <row r="47" spans="1:6" ht="12.75">
      <c r="A47" s="33"/>
      <c r="B47" s="16"/>
      <c r="C47" s="16"/>
      <c r="D47" s="26" t="e">
        <f>VLOOKUP(E45,H3:X17,(VLOOKUP(E47,H3:I17,2)))</f>
        <v>#N/A</v>
      </c>
      <c r="E47" s="30" t="str">
        <f>C10</f>
        <v>LAROQUEBROU 2</v>
      </c>
      <c r="F47" s="39">
        <v>8</v>
      </c>
    </row>
    <row r="48" spans="1:6" ht="12.75">
      <c r="A48" s="37" t="s">
        <v>27</v>
      </c>
      <c r="B48" s="37"/>
      <c r="C48" s="37"/>
      <c r="D48" s="26" t="e">
        <f>VLOOKUP(E45,H3:X17,(VLOOKUP(E48,H3:I17,2)))</f>
        <v>#N/A</v>
      </c>
      <c r="E48" s="30" t="str">
        <f>C8</f>
        <v>NAUCELLES 4</v>
      </c>
      <c r="F48" s="39">
        <v>6</v>
      </c>
    </row>
    <row r="49" spans="1:6" ht="12.75">
      <c r="A49" s="33" t="str">
        <f>C3</f>
        <v>ARPAJON 4</v>
      </c>
      <c r="B49" s="24" t="s">
        <v>20</v>
      </c>
      <c r="C49" s="16" t="str">
        <f>C4</f>
        <v>MURAT 3</v>
      </c>
      <c r="D49" s="26" t="e">
        <f>VLOOKUP(E45,H3:X17,(VLOOKUP(E49,H3:I217,2)))</f>
        <v>#N/A</v>
      </c>
      <c r="E49" s="30" t="str">
        <f>C6</f>
        <v>LAROQUEBROU 1</v>
      </c>
      <c r="F49" s="40">
        <v>4</v>
      </c>
    </row>
    <row r="50" spans="1:5" ht="12.75">
      <c r="A50" s="33" t="str">
        <f>C9</f>
        <v>ST-GEORGES 2</v>
      </c>
      <c r="B50" s="24" t="s">
        <v>20</v>
      </c>
      <c r="C50" s="16" t="str">
        <f>C5</f>
        <v>MAURIAC 2</v>
      </c>
      <c r="D50" s="31" t="e">
        <f>D46+D47+D48+D49</f>
        <v>#N/A</v>
      </c>
      <c r="E50" s="32" t="s">
        <v>21</v>
      </c>
    </row>
    <row r="51" spans="1:6" ht="12.75">
      <c r="A51" s="33" t="str">
        <f>C8</f>
        <v>NAUCELLES 4</v>
      </c>
      <c r="B51" s="24" t="s">
        <v>20</v>
      </c>
      <c r="C51" s="16" t="str">
        <f>C6</f>
        <v>LAROQUEBROU 1</v>
      </c>
      <c r="D51" s="20" t="s">
        <v>19</v>
      </c>
      <c r="E51" s="21" t="str">
        <f>C10</f>
        <v>LAROQUEBROU 2</v>
      </c>
      <c r="F51" s="22">
        <v>8</v>
      </c>
    </row>
    <row r="52" spans="1:6" ht="12.75">
      <c r="A52" s="41" t="str">
        <f>C10</f>
        <v>LAROQUEBROU 2</v>
      </c>
      <c r="B52" s="42" t="s">
        <v>20</v>
      </c>
      <c r="C52" s="43">
        <f>C7</f>
        <v>0</v>
      </c>
      <c r="D52" s="26" t="e">
        <f>VLOOKUP(E51,H3:X17,(VLOOKUP(E52,H3:I17,2)))</f>
        <v>#N/A</v>
      </c>
      <c r="E52" s="27" t="str">
        <f>C3</f>
        <v>ARPAJON 4</v>
      </c>
      <c r="F52" s="38">
        <v>1</v>
      </c>
    </row>
    <row r="53" spans="4:6" ht="12.75">
      <c r="D53" s="26" t="e">
        <f>VLOOKUP(E51,H3:X17,(VLOOKUP(E53,H3:I17,2)))</f>
        <v>#N/A</v>
      </c>
      <c r="E53" s="30" t="str">
        <f>C5</f>
        <v>MAURIAC 2</v>
      </c>
      <c r="F53" s="39">
        <v>3</v>
      </c>
    </row>
    <row r="54" spans="4:6" ht="12.75">
      <c r="D54" s="26" t="e">
        <f>VLOOKUP(E51,H3:X17,(VLOOKUP(E54,H3:I17,2)))</f>
        <v>#N/A</v>
      </c>
      <c r="E54" s="30" t="str">
        <f>C4</f>
        <v>MURAT 3</v>
      </c>
      <c r="F54" s="40">
        <v>2</v>
      </c>
    </row>
    <row r="55" spans="4:5" ht="12.75">
      <c r="D55" s="44" t="e">
        <f>D52+D53+D54</f>
        <v>#N/A</v>
      </c>
      <c r="E55" s="45" t="s">
        <v>21</v>
      </c>
    </row>
    <row r="56" ht="12.75">
      <c r="E56" t="s">
        <v>28</v>
      </c>
    </row>
  </sheetData>
  <sheetProtection selectLockedCells="1" selectUnlockedCells="1"/>
  <mergeCells count="8">
    <mergeCell ref="D2:F2"/>
    <mergeCell ref="A12:C12"/>
    <mergeCell ref="A18:C18"/>
    <mergeCell ref="A24:C24"/>
    <mergeCell ref="A30:C30"/>
    <mergeCell ref="A36:C36"/>
    <mergeCell ref="A42:C42"/>
    <mergeCell ref="A48:C48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COMITE DEPARTEMENTAL TENNIS D</dc:creator>
  <cp:keywords/>
  <dc:description/>
  <cp:lastModifiedBy>Denis Parsot</cp:lastModifiedBy>
  <cp:lastPrinted>2017-09-06T13:52:26Z</cp:lastPrinted>
  <dcterms:created xsi:type="dcterms:W3CDTF">2003-01-05T09:36:22Z</dcterms:created>
  <dcterms:modified xsi:type="dcterms:W3CDTF">2019-01-07T19:27:31Z</dcterms:modified>
  <cp:category/>
  <cp:version/>
  <cp:contentType/>
  <cp:contentStatus/>
  <cp:revision>1</cp:revision>
</cp:coreProperties>
</file>